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专家宿舍改造" sheetId="2" r:id="rId1"/>
    <sheet name="补充运行经费9.13" sheetId="4" r:id="rId2"/>
    <sheet name="追加临辅" sheetId="5" r:id="rId3"/>
    <sheet name="补充运行经费454" sheetId="6" r:id="rId4"/>
    <sheet name="物业管理-3" sheetId="7" r:id="rId5"/>
    <sheet name="填表说明" sheetId="3" r:id="rId6"/>
  </sheets>
  <calcPr calcId="144525"/>
</workbook>
</file>

<file path=xl/sharedStrings.xml><?xml version="1.0" encoding="utf-8"?>
<sst xmlns="http://schemas.openxmlformats.org/spreadsheetml/2006/main" count="486" uniqueCount="112">
  <si>
    <t>项目支出绩效自评表</t>
  </si>
  <si>
    <t>（2024年度）</t>
  </si>
  <si>
    <t>项目名称</t>
  </si>
  <si>
    <t>集中修缮-大兴一中西校区指导专家宿舍改造工程</t>
  </si>
  <si>
    <t>主管部门</t>
  </si>
  <si>
    <t>大兴区教育委员会</t>
  </si>
  <si>
    <t>实施单位</t>
  </si>
  <si>
    <t>北京市大兴区第一中学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</si>
  <si>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</si>
  <si>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</si>
  <si>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</si>
  <si>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</si>
  <si>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</si>
  <si>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</si>
  <si>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</si>
  <si>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</si>
  <si>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</si>
  <si>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</si>
  <si>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</si>
  <si>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</si>
  <si>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</si>
  <si>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</si>
  <si>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</si>
  <si>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</si>
  <si>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</si>
  <si>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为满足我校外聘专家住校，改造宿舍20间，在2024年11月前完成竣工验收，总成本不超过76.584万元。</t>
  </si>
  <si>
    <t>完成改造宿舍20间，并于2024年11月前完成竣工验收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</si>
  <si>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</si>
  <si>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</si>
  <si>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</si>
  <si>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</si>
  <si>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</si>
  <si>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</si>
  <si>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</si>
  <si>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</si>
  <si>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</si>
  <si>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指标1：改造宿舍数量</t>
  </si>
  <si>
    <t>20个</t>
  </si>
  <si>
    <t>指标2：</t>
  </si>
  <si>
    <t>……</t>
  </si>
  <si>
    <t>质量指标</t>
  </si>
  <si>
    <t>指标1：按标准施工改造</t>
  </si>
  <si>
    <t>按标准验收</t>
  </si>
  <si>
    <t>时效指标</t>
  </si>
  <si>
    <t>指标1：竣工时间</t>
  </si>
  <si>
    <t>1年</t>
  </si>
  <si>
    <t>成本指标（10分）</t>
  </si>
  <si>
    <t>经济成本指标</t>
  </si>
  <si>
    <t>指标1：总成本</t>
  </si>
  <si>
    <t>项目结算审计金额减少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</si>
  <si>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</si>
  <si>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</si>
  <si>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</si>
  <si>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</si>
  <si>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</si>
  <si>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</si>
  <si>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指标1：提升学校教育教学质量</t>
  </si>
  <si>
    <t>得到提升</t>
  </si>
  <si>
    <t>生态效益指标</t>
  </si>
  <si>
    <t>可持续影响指标</t>
  </si>
  <si>
    <t>满意度指标（10分）</t>
  </si>
  <si>
    <t>服务对象满意度指标</t>
  </si>
  <si>
    <t>指标1：师生满意度</t>
  </si>
  <si>
    <t>总分</t>
  </si>
  <si>
    <t>集中公用-补充运行经费-大兴一中</t>
  </si>
  <si>
    <t>项目负责人</t>
  </si>
  <si>
    <t>贾涛</t>
  </si>
  <si>
    <t>联系电话</t>
  </si>
  <si>
    <t>用于2024年秋季学期我校初一扩班新增学生日常办公经费，保障学校教育教学顺利进行，为学生创造舒适的学习环境，提升师生家长满意度 ，提升学校影响力。总成本不高于91300元，年底前支付完成。</t>
  </si>
  <si>
    <t>完成我校初一新增2个班级的日常办公经费使用，保障学校教育教学顺利进行，为学生创造舒适的学习环境，提升师生家长满意度 ，提升学校影响力。总成本不高于91300元，年底前支付完成。</t>
  </si>
  <si>
    <t>产出指标（40分）</t>
  </si>
  <si>
    <t>指标1：新增班级数量</t>
  </si>
  <si>
    <t>2个</t>
  </si>
  <si>
    <t>指标1：提升教育教学质量</t>
  </si>
  <si>
    <t>指标1：完成生效</t>
  </si>
  <si>
    <t>效益指标（30分）</t>
  </si>
  <si>
    <t>指标1：提升学校影响力</t>
  </si>
  <si>
    <t>追加2024年临时辅助用工项目经费—大兴一中</t>
  </si>
  <si>
    <t>我校临时辅助用工中57名人员，涉及户口变化，引起的公积金变化、工龄变化、社保基数调整，导致相关资金需要进行追加。</t>
  </si>
  <si>
    <t>指标1：追加辅助用工人数</t>
  </si>
  <si>
    <t>57人</t>
  </si>
  <si>
    <t>56人</t>
  </si>
  <si>
    <t>年底减少一人</t>
  </si>
  <si>
    <t>指标1：工作质量</t>
  </si>
  <si>
    <t>优秀</t>
  </si>
  <si>
    <t>指标1：资金支付时效</t>
  </si>
  <si>
    <t>1年内</t>
  </si>
  <si>
    <t>年底减少一人支出</t>
  </si>
  <si>
    <t>指标1：提高学校教育质量</t>
  </si>
  <si>
    <t>补充运行经费-大兴一中2024</t>
  </si>
  <si>
    <t>为保障我校日常运行进行相关结算支付，在2024年12月前完成所有结算，总成本不超过454.184647万元，提升学校影响力，保障学校教育教学顺利进行。</t>
  </si>
  <si>
    <t>保障我校日常运行进行相关结算支付，在2024年12月前完成所有结算，总成本不超过454.184647万元，提升学校影响力，保障学校教育教学顺利进行。</t>
  </si>
  <si>
    <t>指标1：完成运行类项目结算</t>
  </si>
  <si>
    <t>5项</t>
  </si>
  <si>
    <t>指标1：保障学校顺利运行</t>
  </si>
  <si>
    <t>得到保障</t>
  </si>
  <si>
    <t>指标1：完成结算时间</t>
  </si>
  <si>
    <t>物业管理-3</t>
  </si>
  <si>
    <t>大兴区第一中学西校区保安20人，新校区保安34人，共54人。每年每人48000元，金额共计2592000元。保证学生校园安全和学校教育教学安全运转。</t>
  </si>
  <si>
    <t>指标1：保安人数</t>
  </si>
  <si>
    <t>54人</t>
  </si>
  <si>
    <t>指标1：服务质量</t>
  </si>
  <si>
    <t>优良中低差</t>
  </si>
  <si>
    <t>由于结算审计金额减少</t>
  </si>
  <si>
    <t>指标1：保安标准</t>
  </si>
  <si>
    <t>4.8万元/年/人</t>
  </si>
  <si>
    <t>指标1：家长服务满意程度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</si>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</sst>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5" borderId="17" applyNumberFormat="0" applyAlignment="0" applyProtection="0">
      <alignment vertical="center"/>
    </xf>
    <xf numFmtId="0" fontId="18" fillId="6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6" fillId="0" borderId="0"/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0" fillId="0" borderId="1" xfId="0" applyBorder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0" xfId="0" applyFont="1">
      <alignment vertical="center"/>
    </xf>
    <xf numFmtId="10" fontId="4" fillId="2" borderId="1" xfId="0" applyNumberFormat="1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workbookViewId="0">
      <selection activeCell="B15" sqref="B15:B38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11">
        <v>76.584</v>
      </c>
      <c r="F7" s="5">
        <f>E7</f>
        <v>76.584</v>
      </c>
      <c r="G7" s="5"/>
      <c r="H7" s="5">
        <v>76.204767</v>
      </c>
      <c r="I7" s="5"/>
      <c r="J7" s="5" t="s">
        <v>16</v>
      </c>
      <c r="K7" s="5"/>
      <c r="L7" s="26">
        <f>H7/F7</f>
        <v>0.995048143215293</v>
      </c>
      <c r="M7" s="26"/>
      <c r="N7" s="5">
        <f>L7*10</f>
        <v>9.95048143215293</v>
      </c>
    </row>
    <row r="8" ht="15.75" customHeight="1" spans="1:14">
      <c r="A8" s="8"/>
      <c r="B8" s="9"/>
      <c r="C8" s="5" t="s">
        <v>17</v>
      </c>
      <c r="D8" s="5"/>
      <c r="E8" s="5">
        <f>E7</f>
        <v>76.584</v>
      </c>
      <c r="F8" s="5">
        <f>F7</f>
        <v>76.584</v>
      </c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3"/>
      <c r="B11" s="14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5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6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5" t="s">
        <v>27</v>
      </c>
      <c r="B14" s="17" t="s">
        <v>28</v>
      </c>
      <c r="C14" s="17" t="s">
        <v>29</v>
      </c>
      <c r="D14" s="18" t="s">
        <v>30</v>
      </c>
      <c r="E14" s="19"/>
      <c r="F14" s="20"/>
      <c r="G14" s="5" t="s">
        <v>31</v>
      </c>
      <c r="H14" s="5" t="s">
        <v>32</v>
      </c>
      <c r="I14" s="18" t="s">
        <v>12</v>
      </c>
      <c r="J14" s="20"/>
      <c r="K14" s="18" t="s">
        <v>14</v>
      </c>
      <c r="L14" s="20"/>
      <c r="M14" s="18" t="s">
        <v>33</v>
      </c>
      <c r="N14" s="20"/>
    </row>
    <row r="15" ht="15.75" customHeight="1" spans="1:14">
      <c r="A15" s="21"/>
      <c r="B15" s="30" t="s">
        <v>34</v>
      </c>
      <c r="C15" s="15" t="s">
        <v>35</v>
      </c>
      <c r="D15" s="22" t="s">
        <v>36</v>
      </c>
      <c r="E15" s="22"/>
      <c r="F15" s="22"/>
      <c r="G15" s="5" t="s">
        <v>37</v>
      </c>
      <c r="H15" s="5" t="s">
        <v>37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21"/>
      <c r="B16" s="31"/>
      <c r="C16" s="21"/>
      <c r="D16" s="22" t="s">
        <v>38</v>
      </c>
      <c r="E16" s="22"/>
      <c r="F16" s="22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1"/>
      <c r="B17" s="31"/>
      <c r="C17" s="16"/>
      <c r="D17" s="22" t="s">
        <v>39</v>
      </c>
      <c r="E17" s="22"/>
      <c r="F17" s="22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21"/>
      <c r="B18" s="31"/>
      <c r="C18" s="15" t="s">
        <v>40</v>
      </c>
      <c r="D18" s="22" t="s">
        <v>41</v>
      </c>
      <c r="E18" s="22"/>
      <c r="F18" s="22"/>
      <c r="G18" s="5" t="s">
        <v>42</v>
      </c>
      <c r="H18" s="5" t="s">
        <v>42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21"/>
      <c r="B19" s="31"/>
      <c r="C19" s="21"/>
      <c r="D19" s="22" t="s">
        <v>38</v>
      </c>
      <c r="E19" s="22"/>
      <c r="F19" s="22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1"/>
      <c r="B20" s="31"/>
      <c r="C20" s="16"/>
      <c r="D20" s="22" t="s">
        <v>39</v>
      </c>
      <c r="E20" s="22"/>
      <c r="F20" s="22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1"/>
      <c r="B21" s="31"/>
      <c r="C21" s="15" t="s">
        <v>43</v>
      </c>
      <c r="D21" s="22" t="s">
        <v>44</v>
      </c>
      <c r="E21" s="22"/>
      <c r="F21" s="22"/>
      <c r="G21" s="5" t="s">
        <v>45</v>
      </c>
      <c r="H21" s="5" t="s">
        <v>45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1"/>
      <c r="B22" s="31"/>
      <c r="C22" s="21"/>
      <c r="D22" s="22" t="s">
        <v>38</v>
      </c>
      <c r="E22" s="22"/>
      <c r="F22" s="22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1"/>
      <c r="B23" s="32"/>
      <c r="C23" s="16"/>
      <c r="D23" s="22" t="s">
        <v>39</v>
      </c>
      <c r="E23" s="22"/>
      <c r="F23" s="22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1"/>
      <c r="B24" s="30" t="s">
        <v>46</v>
      </c>
      <c r="C24" s="5" t="s">
        <v>47</v>
      </c>
      <c r="D24" s="22" t="s">
        <v>48</v>
      </c>
      <c r="E24" s="22"/>
      <c r="F24" s="22"/>
      <c r="G24" s="5">
        <v>76.584</v>
      </c>
      <c r="H24" s="5">
        <v>76.204767</v>
      </c>
      <c r="I24" s="5">
        <v>10</v>
      </c>
      <c r="J24" s="5"/>
      <c r="K24" s="33">
        <f>H24/G24*10</f>
        <v>9.95048143215293</v>
      </c>
      <c r="L24" s="33"/>
      <c r="M24" s="12" t="s">
        <v>49</v>
      </c>
      <c r="N24" s="12"/>
    </row>
    <row r="25" ht="15.75" customHeight="1" spans="1:14">
      <c r="A25" s="21"/>
      <c r="B25" s="31"/>
      <c r="C25" s="5" t="s">
        <v>50</v>
      </c>
      <c r="D25" s="22" t="s">
        <v>51</v>
      </c>
      <c r="E25" s="22"/>
      <c r="F25" s="22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1"/>
      <c r="B26" s="32"/>
      <c r="C26" s="5" t="s">
        <v>52</v>
      </c>
      <c r="D26" s="22" t="s">
        <v>51</v>
      </c>
      <c r="E26" s="22"/>
      <c r="F26" s="22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1"/>
      <c r="B27" s="30" t="s">
        <v>53</v>
      </c>
      <c r="C27" s="15" t="s">
        <v>54</v>
      </c>
      <c r="D27" s="22" t="s">
        <v>51</v>
      </c>
      <c r="E27" s="22"/>
      <c r="F27" s="22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1"/>
      <c r="B28" s="31"/>
      <c r="C28" s="21"/>
      <c r="D28" s="22" t="s">
        <v>38</v>
      </c>
      <c r="E28" s="22"/>
      <c r="F28" s="22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1"/>
      <c r="B29" s="31"/>
      <c r="C29" s="16"/>
      <c r="D29" s="22" t="s">
        <v>39</v>
      </c>
      <c r="E29" s="22"/>
      <c r="F29" s="22"/>
      <c r="G29" s="5"/>
      <c r="H29" s="5"/>
      <c r="I29" s="5"/>
      <c r="J29" s="5"/>
      <c r="K29" s="5"/>
      <c r="L29" s="5"/>
      <c r="M29" s="5"/>
      <c r="N29" s="5"/>
    </row>
    <row r="30" ht="33" customHeight="1" spans="1:14">
      <c r="A30" s="21"/>
      <c r="B30" s="31"/>
      <c r="C30" s="15" t="s">
        <v>55</v>
      </c>
      <c r="D30" s="22" t="s">
        <v>56</v>
      </c>
      <c r="E30" s="22"/>
      <c r="F30" s="22"/>
      <c r="G30" s="5" t="s">
        <v>57</v>
      </c>
      <c r="H30" s="5" t="s">
        <v>57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21"/>
      <c r="B31" s="31"/>
      <c r="C31" s="21"/>
      <c r="D31" s="22" t="s">
        <v>38</v>
      </c>
      <c r="E31" s="22"/>
      <c r="F31" s="22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1"/>
      <c r="B32" s="31"/>
      <c r="C32" s="16"/>
      <c r="D32" s="22" t="s">
        <v>39</v>
      </c>
      <c r="E32" s="22"/>
      <c r="F32" s="22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1"/>
      <c r="B33" s="31"/>
      <c r="C33" s="15" t="s">
        <v>58</v>
      </c>
      <c r="D33" s="22" t="s">
        <v>51</v>
      </c>
      <c r="E33" s="22"/>
      <c r="F33" s="22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1"/>
      <c r="B34" s="31"/>
      <c r="C34" s="21"/>
      <c r="D34" s="22" t="s">
        <v>38</v>
      </c>
      <c r="E34" s="22"/>
      <c r="F34" s="22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1"/>
      <c r="B35" s="31"/>
      <c r="C35" s="16"/>
      <c r="D35" s="22" t="s">
        <v>39</v>
      </c>
      <c r="E35" s="22"/>
      <c r="F35" s="22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1"/>
      <c r="B36" s="31"/>
      <c r="C36" s="15" t="s">
        <v>59</v>
      </c>
      <c r="D36" s="22" t="s">
        <v>51</v>
      </c>
      <c r="E36" s="22"/>
      <c r="F36" s="22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1"/>
      <c r="B37" s="31"/>
      <c r="C37" s="21"/>
      <c r="D37" s="22" t="s">
        <v>38</v>
      </c>
      <c r="E37" s="22"/>
      <c r="F37" s="22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1"/>
      <c r="B38" s="32"/>
      <c r="C38" s="16"/>
      <c r="D38" s="22" t="s">
        <v>39</v>
      </c>
      <c r="E38" s="22"/>
      <c r="F38" s="22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1"/>
      <c r="B39" s="15" t="s">
        <v>60</v>
      </c>
      <c r="C39" s="15" t="s">
        <v>61</v>
      </c>
      <c r="D39" s="22" t="s">
        <v>62</v>
      </c>
      <c r="E39" s="22"/>
      <c r="F39" s="22"/>
      <c r="G39" s="24">
        <v>0.95</v>
      </c>
      <c r="H39" s="24">
        <v>0.95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21"/>
      <c r="B40" s="21"/>
      <c r="C40" s="21"/>
      <c r="D40" s="22" t="s">
        <v>38</v>
      </c>
      <c r="E40" s="22"/>
      <c r="F40" s="22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6"/>
      <c r="B41" s="16"/>
      <c r="C41" s="16"/>
      <c r="D41" s="22" t="s">
        <v>39</v>
      </c>
      <c r="E41" s="22"/>
      <c r="F41" s="22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5" t="s">
        <v>63</v>
      </c>
      <c r="B42" s="25"/>
      <c r="C42" s="25"/>
      <c r="D42" s="25"/>
      <c r="E42" s="25"/>
      <c r="F42" s="25"/>
      <c r="G42" s="25"/>
      <c r="H42" s="25"/>
      <c r="I42" s="25">
        <v>100</v>
      </c>
      <c r="J42" s="25"/>
      <c r="K42" s="25">
        <f>SUM(K15:K41)+N7</f>
        <v>99.9009628643059</v>
      </c>
      <c r="L42" s="25"/>
      <c r="M42" s="11"/>
      <c r="N42" s="11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3"/>
  <sheetViews>
    <sheetView topLeftCell="A22" workbookViewId="0">
      <selection activeCell="O9" sqref="O9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64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65</v>
      </c>
      <c r="B5" s="5"/>
      <c r="C5" s="5" t="s">
        <v>66</v>
      </c>
      <c r="D5" s="5"/>
      <c r="E5" s="5"/>
      <c r="F5" s="5"/>
      <c r="G5" s="5"/>
      <c r="H5" s="5" t="s">
        <v>67</v>
      </c>
      <c r="I5" s="5"/>
      <c r="J5" s="5">
        <v>13811351085</v>
      </c>
      <c r="K5" s="5"/>
      <c r="L5" s="5"/>
      <c r="M5" s="5"/>
      <c r="N5" s="5"/>
    </row>
    <row r="6" ht="15.75" customHeight="1" spans="1:14">
      <c r="A6" s="6" t="s">
        <v>8</v>
      </c>
      <c r="B6" s="7"/>
      <c r="C6" s="5"/>
      <c r="D6" s="5"/>
      <c r="E6" s="5" t="s">
        <v>9</v>
      </c>
      <c r="F6" s="5" t="s">
        <v>10</v>
      </c>
      <c r="G6" s="5"/>
      <c r="H6" s="5" t="s">
        <v>11</v>
      </c>
      <c r="I6" s="5"/>
      <c r="J6" s="5" t="s">
        <v>12</v>
      </c>
      <c r="K6" s="5"/>
      <c r="L6" s="5" t="s">
        <v>13</v>
      </c>
      <c r="M6" s="5"/>
      <c r="N6" s="5" t="s">
        <v>14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15</v>
      </c>
      <c r="D8" s="10"/>
      <c r="E8" s="11">
        <v>9.13</v>
      </c>
      <c r="F8" s="5">
        <v>9.13</v>
      </c>
      <c r="G8" s="5"/>
      <c r="H8" s="5">
        <v>9.13</v>
      </c>
      <c r="I8" s="5"/>
      <c r="J8" s="5" t="s">
        <v>16</v>
      </c>
      <c r="K8" s="5"/>
      <c r="L8" s="24">
        <v>1</v>
      </c>
      <c r="M8" s="5"/>
      <c r="N8" s="5">
        <f>L8*10</f>
        <v>10</v>
      </c>
    </row>
    <row r="9" ht="15.75" customHeight="1" spans="1:14">
      <c r="A9" s="8"/>
      <c r="B9" s="9"/>
      <c r="C9" s="5" t="s">
        <v>17</v>
      </c>
      <c r="D9" s="5"/>
      <c r="E9" s="11">
        <v>9.13</v>
      </c>
      <c r="F9" s="5">
        <v>9.13</v>
      </c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15.75" customHeight="1" spans="1:14">
      <c r="A12" s="13"/>
      <c r="B12" s="14"/>
      <c r="C12" s="5" t="s">
        <v>21</v>
      </c>
      <c r="D12" s="5"/>
      <c r="E12" s="5"/>
      <c r="F12" s="5"/>
      <c r="G12" s="5"/>
      <c r="H12" s="5"/>
      <c r="I12" s="5"/>
      <c r="J12" s="5" t="s">
        <v>18</v>
      </c>
      <c r="K12" s="5"/>
      <c r="L12" s="5"/>
      <c r="M12" s="5"/>
      <c r="N12" s="5" t="s">
        <v>18</v>
      </c>
    </row>
    <row r="13" ht="25.5" customHeight="1" spans="1:14">
      <c r="A13" s="15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45.95" customHeight="1" spans="1:14">
      <c r="A14" s="16"/>
      <c r="B14" s="5" t="s">
        <v>68</v>
      </c>
      <c r="C14" s="5"/>
      <c r="D14" s="5"/>
      <c r="E14" s="5"/>
      <c r="F14" s="5"/>
      <c r="G14" s="5"/>
      <c r="H14" s="5" t="s">
        <v>69</v>
      </c>
      <c r="I14" s="5"/>
      <c r="J14" s="5"/>
      <c r="K14" s="5"/>
      <c r="L14" s="5"/>
      <c r="M14" s="5"/>
      <c r="N14" s="5"/>
    </row>
    <row r="15" ht="38.1" customHeight="1" spans="1:14">
      <c r="A15" s="15" t="s">
        <v>27</v>
      </c>
      <c r="B15" s="17" t="s">
        <v>28</v>
      </c>
      <c r="C15" s="17" t="s">
        <v>29</v>
      </c>
      <c r="D15" s="18" t="s">
        <v>30</v>
      </c>
      <c r="E15" s="19"/>
      <c r="F15" s="20"/>
      <c r="G15" s="5" t="s">
        <v>31</v>
      </c>
      <c r="H15" s="5" t="s">
        <v>32</v>
      </c>
      <c r="I15" s="18" t="s">
        <v>12</v>
      </c>
      <c r="J15" s="20"/>
      <c r="K15" s="18" t="s">
        <v>14</v>
      </c>
      <c r="L15" s="20"/>
      <c r="M15" s="18" t="s">
        <v>33</v>
      </c>
      <c r="N15" s="20"/>
    </row>
    <row r="16" ht="15.75" customHeight="1" spans="1:14">
      <c r="A16" s="21"/>
      <c r="B16" s="15" t="s">
        <v>70</v>
      </c>
      <c r="C16" s="15" t="s">
        <v>35</v>
      </c>
      <c r="D16" s="22" t="s">
        <v>71</v>
      </c>
      <c r="E16" s="22"/>
      <c r="F16" s="22"/>
      <c r="G16" s="5" t="s">
        <v>72</v>
      </c>
      <c r="H16" s="5" t="s">
        <v>72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21"/>
      <c r="B17" s="21"/>
      <c r="C17" s="21"/>
      <c r="D17" s="22" t="s">
        <v>38</v>
      </c>
      <c r="E17" s="22"/>
      <c r="F17" s="22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21"/>
      <c r="B18" s="21"/>
      <c r="C18" s="16"/>
      <c r="D18" s="22" t="s">
        <v>39</v>
      </c>
      <c r="E18" s="22"/>
      <c r="F18" s="22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21"/>
      <c r="B19" s="21"/>
      <c r="C19" s="15" t="s">
        <v>40</v>
      </c>
      <c r="D19" s="22" t="s">
        <v>73</v>
      </c>
      <c r="E19" s="22"/>
      <c r="F19" s="22"/>
      <c r="G19" s="5" t="s">
        <v>57</v>
      </c>
      <c r="H19" s="5" t="s">
        <v>57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1"/>
      <c r="B20" s="21"/>
      <c r="C20" s="21"/>
      <c r="D20" s="22" t="s">
        <v>38</v>
      </c>
      <c r="E20" s="22"/>
      <c r="F20" s="22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1"/>
      <c r="B21" s="21"/>
      <c r="C21" s="16"/>
      <c r="D21" s="22" t="s">
        <v>39</v>
      </c>
      <c r="E21" s="22"/>
      <c r="F21" s="22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21"/>
      <c r="B22" s="21"/>
      <c r="C22" s="15" t="s">
        <v>43</v>
      </c>
      <c r="D22" s="22" t="s">
        <v>74</v>
      </c>
      <c r="E22" s="22"/>
      <c r="F22" s="22"/>
      <c r="G22" s="5" t="s">
        <v>45</v>
      </c>
      <c r="H22" s="5" t="s">
        <v>45</v>
      </c>
      <c r="I22" s="5">
        <v>20</v>
      </c>
      <c r="J22" s="5"/>
      <c r="K22" s="5">
        <v>20</v>
      </c>
      <c r="L22" s="5"/>
      <c r="M22" s="5"/>
      <c r="N22" s="5"/>
    </row>
    <row r="23" ht="15.75" customHeight="1" spans="1:14">
      <c r="A23" s="21"/>
      <c r="B23" s="21"/>
      <c r="C23" s="21"/>
      <c r="D23" s="22" t="s">
        <v>38</v>
      </c>
      <c r="E23" s="22"/>
      <c r="F23" s="22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1"/>
      <c r="B24" s="16"/>
      <c r="C24" s="16"/>
      <c r="D24" s="22" t="s">
        <v>39</v>
      </c>
      <c r="E24" s="22"/>
      <c r="F24" s="22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21"/>
      <c r="B25" s="15" t="s">
        <v>46</v>
      </c>
      <c r="C25" s="5" t="s">
        <v>47</v>
      </c>
      <c r="D25" s="22" t="s">
        <v>48</v>
      </c>
      <c r="E25" s="22"/>
      <c r="F25" s="22"/>
      <c r="G25" s="5">
        <v>9.13</v>
      </c>
      <c r="H25" s="5">
        <v>9.13</v>
      </c>
      <c r="I25" s="5">
        <v>20</v>
      </c>
      <c r="J25" s="5"/>
      <c r="K25" s="5">
        <v>20</v>
      </c>
      <c r="L25" s="5"/>
      <c r="M25" s="5"/>
      <c r="N25" s="5"/>
    </row>
    <row r="26" ht="15.75" customHeight="1" spans="1:14">
      <c r="A26" s="21"/>
      <c r="B26" s="21"/>
      <c r="C26" s="5" t="s">
        <v>50</v>
      </c>
      <c r="D26" s="22" t="s">
        <v>51</v>
      </c>
      <c r="E26" s="22"/>
      <c r="F26" s="22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1"/>
      <c r="B27" s="16"/>
      <c r="C27" s="5" t="s">
        <v>52</v>
      </c>
      <c r="D27" s="22" t="s">
        <v>51</v>
      </c>
      <c r="E27" s="22"/>
      <c r="F27" s="22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1"/>
      <c r="B28" s="15" t="s">
        <v>75</v>
      </c>
      <c r="C28" s="15" t="s">
        <v>54</v>
      </c>
      <c r="D28" s="22" t="s">
        <v>51</v>
      </c>
      <c r="E28" s="22"/>
      <c r="F28" s="22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1"/>
      <c r="B29" s="21"/>
      <c r="C29" s="21"/>
      <c r="D29" s="22" t="s">
        <v>38</v>
      </c>
      <c r="E29" s="22"/>
      <c r="F29" s="22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1"/>
      <c r="B30" s="21"/>
      <c r="C30" s="16"/>
      <c r="D30" s="22" t="s">
        <v>39</v>
      </c>
      <c r="E30" s="22"/>
      <c r="F30" s="22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21"/>
      <c r="B31" s="21"/>
      <c r="C31" s="15" t="s">
        <v>55</v>
      </c>
      <c r="D31" s="22" t="s">
        <v>76</v>
      </c>
      <c r="E31" s="22"/>
      <c r="F31" s="22"/>
      <c r="G31" s="24">
        <v>0.2</v>
      </c>
      <c r="H31" s="24">
        <v>0.2</v>
      </c>
      <c r="I31" s="5">
        <v>20</v>
      </c>
      <c r="J31" s="5"/>
      <c r="K31" s="5">
        <v>20</v>
      </c>
      <c r="L31" s="5"/>
      <c r="M31" s="5"/>
      <c r="N31" s="5"/>
    </row>
    <row r="32" ht="15.75" customHeight="1" spans="1:14">
      <c r="A32" s="21"/>
      <c r="B32" s="21"/>
      <c r="C32" s="21"/>
      <c r="D32" s="22" t="s">
        <v>38</v>
      </c>
      <c r="E32" s="22"/>
      <c r="F32" s="22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1"/>
      <c r="B33" s="21"/>
      <c r="C33" s="16"/>
      <c r="D33" s="22" t="s">
        <v>39</v>
      </c>
      <c r="E33" s="22"/>
      <c r="F33" s="22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1"/>
      <c r="B34" s="21"/>
      <c r="C34" s="15" t="s">
        <v>58</v>
      </c>
      <c r="D34" s="22" t="s">
        <v>51</v>
      </c>
      <c r="E34" s="22"/>
      <c r="F34" s="22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1"/>
      <c r="B35" s="21"/>
      <c r="C35" s="21"/>
      <c r="D35" s="22" t="s">
        <v>38</v>
      </c>
      <c r="E35" s="22"/>
      <c r="F35" s="22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21"/>
      <c r="B36" s="21"/>
      <c r="C36" s="16"/>
      <c r="D36" s="22" t="s">
        <v>39</v>
      </c>
      <c r="E36" s="22"/>
      <c r="F36" s="22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21"/>
      <c r="B37" s="21"/>
      <c r="C37" s="15" t="s">
        <v>59</v>
      </c>
      <c r="D37" s="22" t="s">
        <v>51</v>
      </c>
      <c r="E37" s="22"/>
      <c r="F37" s="22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1"/>
      <c r="B38" s="21"/>
      <c r="C38" s="21"/>
      <c r="D38" s="22" t="s">
        <v>38</v>
      </c>
      <c r="E38" s="22"/>
      <c r="F38" s="22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1"/>
      <c r="B39" s="16"/>
      <c r="C39" s="16"/>
      <c r="D39" s="22" t="s">
        <v>39</v>
      </c>
      <c r="E39" s="22"/>
      <c r="F39" s="22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21"/>
      <c r="B40" s="15" t="s">
        <v>60</v>
      </c>
      <c r="C40" s="15" t="s">
        <v>61</v>
      </c>
      <c r="D40" s="22" t="s">
        <v>62</v>
      </c>
      <c r="E40" s="22"/>
      <c r="F40" s="22"/>
      <c r="G40" s="24">
        <v>0.95</v>
      </c>
      <c r="H40" s="24">
        <v>0.95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21"/>
      <c r="B41" s="21"/>
      <c r="C41" s="21"/>
      <c r="D41" s="22" t="s">
        <v>38</v>
      </c>
      <c r="E41" s="22"/>
      <c r="F41" s="22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6"/>
      <c r="B42" s="16"/>
      <c r="C42" s="16"/>
      <c r="D42" s="22" t="s">
        <v>39</v>
      </c>
      <c r="E42" s="22"/>
      <c r="F42" s="22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5" t="s">
        <v>63</v>
      </c>
      <c r="B43" s="25"/>
      <c r="C43" s="25"/>
      <c r="D43" s="25"/>
      <c r="E43" s="25"/>
      <c r="F43" s="25"/>
      <c r="G43" s="25"/>
      <c r="H43" s="25"/>
      <c r="I43" s="25">
        <v>100</v>
      </c>
      <c r="J43" s="25"/>
      <c r="K43" s="25">
        <f>SUM(K16:K42)+N8</f>
        <v>100</v>
      </c>
      <c r="L43" s="25"/>
      <c r="M43" s="11"/>
      <c r="N43" s="11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F6:G7"/>
    <mergeCell ref="H6:I7"/>
    <mergeCell ref="J6:K7"/>
    <mergeCell ref="L6:M7"/>
    <mergeCell ref="A6:B12"/>
    <mergeCell ref="C6:D7"/>
  </mergeCells>
  <pageMargins left="0.7" right="0.7" top="0.75" bottom="0.75" header="0.3" footer="0.3"/>
  <pageSetup paperSize="9" scale="75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3"/>
  <sheetViews>
    <sheetView topLeftCell="A16" workbookViewId="0">
      <selection activeCell="G15" sqref="G15"/>
    </sheetView>
  </sheetViews>
  <sheetFormatPr defaultColWidth="9" defaultRowHeight="13.5"/>
  <cols>
    <col min="1" max="1" width="7.125" customWidth="1"/>
    <col min="3" max="3" width="13.125" customWidth="1"/>
    <col min="5" max="5" width="10.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77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65</v>
      </c>
      <c r="B5" s="5"/>
      <c r="C5" s="5" t="s">
        <v>66</v>
      </c>
      <c r="D5" s="5"/>
      <c r="E5" s="5"/>
      <c r="F5" s="5"/>
      <c r="G5" s="5"/>
      <c r="H5" s="5" t="s">
        <v>67</v>
      </c>
      <c r="I5" s="5"/>
      <c r="J5" s="5">
        <v>13811351085</v>
      </c>
      <c r="K5" s="5"/>
      <c r="L5" s="5"/>
      <c r="M5" s="5"/>
      <c r="N5" s="5"/>
    </row>
    <row r="6" ht="15.75" customHeight="1" spans="1:14">
      <c r="A6" s="6" t="s">
        <v>8</v>
      </c>
      <c r="B6" s="7"/>
      <c r="C6" s="5"/>
      <c r="D6" s="5"/>
      <c r="E6" s="5" t="s">
        <v>9</v>
      </c>
      <c r="F6" s="5" t="s">
        <v>10</v>
      </c>
      <c r="G6" s="5"/>
      <c r="H6" s="5" t="s">
        <v>11</v>
      </c>
      <c r="I6" s="5"/>
      <c r="J6" s="5" t="s">
        <v>12</v>
      </c>
      <c r="K6" s="5"/>
      <c r="L6" s="5" t="s">
        <v>13</v>
      </c>
      <c r="M6" s="5"/>
      <c r="N6" s="5" t="s">
        <v>14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15</v>
      </c>
      <c r="D8" s="10"/>
      <c r="E8" s="11">
        <v>19.130188</v>
      </c>
      <c r="F8" s="18">
        <v>19.130188</v>
      </c>
      <c r="G8" s="20"/>
      <c r="H8" s="5">
        <v>18.065481</v>
      </c>
      <c r="I8" s="5"/>
      <c r="J8" s="5" t="s">
        <v>16</v>
      </c>
      <c r="K8" s="5"/>
      <c r="L8" s="29">
        <v>0.9909</v>
      </c>
      <c r="M8" s="12"/>
      <c r="N8" s="5">
        <f>L8*10</f>
        <v>9.909</v>
      </c>
    </row>
    <row r="9" ht="15.75" customHeight="1" spans="1:14">
      <c r="A9" s="8"/>
      <c r="B9" s="9"/>
      <c r="C9" s="5" t="s">
        <v>17</v>
      </c>
      <c r="D9" s="5"/>
      <c r="E9" s="11">
        <v>19.130188</v>
      </c>
      <c r="F9" s="18">
        <v>19.130188</v>
      </c>
      <c r="G9" s="20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15.75" customHeight="1" spans="1:14">
      <c r="A12" s="13"/>
      <c r="B12" s="14"/>
      <c r="C12" s="5" t="s">
        <v>21</v>
      </c>
      <c r="D12" s="5"/>
      <c r="E12" s="5"/>
      <c r="F12" s="5"/>
      <c r="G12" s="5"/>
      <c r="H12" s="5"/>
      <c r="I12" s="5"/>
      <c r="J12" s="5" t="s">
        <v>18</v>
      </c>
      <c r="K12" s="5"/>
      <c r="L12" s="5"/>
      <c r="M12" s="5"/>
      <c r="N12" s="5" t="s">
        <v>18</v>
      </c>
    </row>
    <row r="13" ht="25.5" customHeight="1" spans="1:14">
      <c r="A13" s="15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45.95" customHeight="1" spans="1:14">
      <c r="A14" s="16"/>
      <c r="B14" s="5" t="s">
        <v>78</v>
      </c>
      <c r="C14" s="5"/>
      <c r="D14" s="5"/>
      <c r="E14" s="5"/>
      <c r="F14" s="5"/>
      <c r="G14" s="5"/>
      <c r="H14" s="5" t="str">
        <f>B14</f>
        <v>我校临时辅助用工中57名人员，涉及户口变化，引起的公积金变化、工龄变化、社保基数调整，导致相关资金需要进行追加。</v>
      </c>
      <c r="I14" s="5"/>
      <c r="J14" s="5"/>
      <c r="K14" s="5"/>
      <c r="L14" s="5"/>
      <c r="M14" s="5"/>
      <c r="N14" s="5"/>
    </row>
    <row r="15" ht="38.1" customHeight="1" spans="1:14">
      <c r="A15" s="15" t="s">
        <v>27</v>
      </c>
      <c r="B15" s="17" t="s">
        <v>28</v>
      </c>
      <c r="C15" s="17" t="s">
        <v>29</v>
      </c>
      <c r="D15" s="18" t="s">
        <v>30</v>
      </c>
      <c r="E15" s="19"/>
      <c r="F15" s="20"/>
      <c r="G15" s="5" t="s">
        <v>31</v>
      </c>
      <c r="H15" s="5" t="s">
        <v>32</v>
      </c>
      <c r="I15" s="18" t="s">
        <v>12</v>
      </c>
      <c r="J15" s="20"/>
      <c r="K15" s="18" t="s">
        <v>14</v>
      </c>
      <c r="L15" s="20"/>
      <c r="M15" s="18" t="s">
        <v>33</v>
      </c>
      <c r="N15" s="20"/>
    </row>
    <row r="16" ht="15.75" customHeight="1" spans="1:14">
      <c r="A16" s="21"/>
      <c r="B16" s="15" t="s">
        <v>70</v>
      </c>
      <c r="C16" s="15" t="s">
        <v>35</v>
      </c>
      <c r="D16" s="22" t="s">
        <v>79</v>
      </c>
      <c r="E16" s="22"/>
      <c r="F16" s="22"/>
      <c r="G16" s="5" t="s">
        <v>80</v>
      </c>
      <c r="H16" s="5" t="s">
        <v>81</v>
      </c>
      <c r="I16" s="5">
        <v>20</v>
      </c>
      <c r="J16" s="5"/>
      <c r="K16" s="12">
        <v>19.65</v>
      </c>
      <c r="L16" s="12"/>
      <c r="M16" s="12" t="s">
        <v>82</v>
      </c>
      <c r="N16" s="12"/>
    </row>
    <row r="17" ht="15.75" customHeight="1" spans="1:14">
      <c r="A17" s="21"/>
      <c r="B17" s="21"/>
      <c r="C17" s="21"/>
      <c r="D17" s="22" t="s">
        <v>38</v>
      </c>
      <c r="E17" s="22"/>
      <c r="F17" s="22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21"/>
      <c r="B18" s="21"/>
      <c r="C18" s="16"/>
      <c r="D18" s="22" t="s">
        <v>39</v>
      </c>
      <c r="E18" s="22"/>
      <c r="F18" s="22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21"/>
      <c r="B19" s="21"/>
      <c r="C19" s="15" t="s">
        <v>40</v>
      </c>
      <c r="D19" s="22" t="s">
        <v>83</v>
      </c>
      <c r="E19" s="22"/>
      <c r="F19" s="22"/>
      <c r="G19" s="5" t="s">
        <v>84</v>
      </c>
      <c r="H19" s="5" t="s">
        <v>84</v>
      </c>
      <c r="I19" s="5">
        <v>20</v>
      </c>
      <c r="J19" s="5"/>
      <c r="K19" s="5">
        <v>20</v>
      </c>
      <c r="L19" s="5"/>
      <c r="M19" s="5"/>
      <c r="N19" s="5"/>
    </row>
    <row r="20" ht="15.75" customHeight="1" spans="1:14">
      <c r="A20" s="21"/>
      <c r="B20" s="21"/>
      <c r="C20" s="21"/>
      <c r="D20" s="22" t="s">
        <v>38</v>
      </c>
      <c r="E20" s="22"/>
      <c r="F20" s="22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1"/>
      <c r="B21" s="21"/>
      <c r="C21" s="16"/>
      <c r="D21" s="22" t="s">
        <v>39</v>
      </c>
      <c r="E21" s="22"/>
      <c r="F21" s="22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21"/>
      <c r="B22" s="21"/>
      <c r="C22" s="15" t="s">
        <v>43</v>
      </c>
      <c r="D22" s="22" t="s">
        <v>85</v>
      </c>
      <c r="E22" s="22"/>
      <c r="F22" s="22"/>
      <c r="G22" s="5" t="s">
        <v>86</v>
      </c>
      <c r="H22" s="5" t="s">
        <v>86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1"/>
      <c r="B23" s="21"/>
      <c r="C23" s="21"/>
      <c r="D23" s="22" t="s">
        <v>38</v>
      </c>
      <c r="E23" s="22"/>
      <c r="F23" s="22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1"/>
      <c r="B24" s="16"/>
      <c r="C24" s="16"/>
      <c r="D24" s="22" t="s">
        <v>39</v>
      </c>
      <c r="E24" s="22"/>
      <c r="F24" s="22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21"/>
      <c r="B25" s="15" t="s">
        <v>46</v>
      </c>
      <c r="C25" s="5" t="s">
        <v>47</v>
      </c>
      <c r="D25" s="22" t="s">
        <v>48</v>
      </c>
      <c r="E25" s="22"/>
      <c r="F25" s="22"/>
      <c r="G25" s="5">
        <v>19.130188</v>
      </c>
      <c r="H25" s="5">
        <v>18.065481</v>
      </c>
      <c r="I25" s="5">
        <v>10</v>
      </c>
      <c r="J25" s="5"/>
      <c r="K25" s="12">
        <v>9.44</v>
      </c>
      <c r="L25" s="12"/>
      <c r="M25" s="12" t="s">
        <v>87</v>
      </c>
      <c r="N25" s="12"/>
    </row>
    <row r="26" ht="15.75" customHeight="1" spans="1:14">
      <c r="A26" s="21"/>
      <c r="B26" s="21"/>
      <c r="C26" s="5" t="s">
        <v>50</v>
      </c>
      <c r="D26" s="22" t="s">
        <v>51</v>
      </c>
      <c r="E26" s="22"/>
      <c r="F26" s="22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1"/>
      <c r="B27" s="16"/>
      <c r="C27" s="5" t="s">
        <v>52</v>
      </c>
      <c r="D27" s="22" t="s">
        <v>51</v>
      </c>
      <c r="E27" s="22"/>
      <c r="F27" s="22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1"/>
      <c r="B28" s="15" t="s">
        <v>75</v>
      </c>
      <c r="C28" s="15" t="s">
        <v>54</v>
      </c>
      <c r="D28" s="22" t="s">
        <v>51</v>
      </c>
      <c r="E28" s="22"/>
      <c r="F28" s="22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1"/>
      <c r="B29" s="21"/>
      <c r="C29" s="21"/>
      <c r="D29" s="22" t="s">
        <v>38</v>
      </c>
      <c r="E29" s="22"/>
      <c r="F29" s="22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1"/>
      <c r="B30" s="21"/>
      <c r="C30" s="16"/>
      <c r="D30" s="22" t="s">
        <v>39</v>
      </c>
      <c r="E30" s="22"/>
      <c r="F30" s="22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21"/>
      <c r="B31" s="21"/>
      <c r="C31" s="15" t="s">
        <v>55</v>
      </c>
      <c r="D31" s="22" t="s">
        <v>88</v>
      </c>
      <c r="E31" s="22"/>
      <c r="F31" s="22"/>
      <c r="G31" s="5" t="s">
        <v>57</v>
      </c>
      <c r="H31" s="5" t="s">
        <v>57</v>
      </c>
      <c r="I31" s="5">
        <v>20</v>
      </c>
      <c r="J31" s="5"/>
      <c r="K31" s="5">
        <v>20</v>
      </c>
      <c r="L31" s="5"/>
      <c r="M31" s="5"/>
      <c r="N31" s="5"/>
    </row>
    <row r="32" ht="15.75" customHeight="1" spans="1:14">
      <c r="A32" s="21"/>
      <c r="B32" s="21"/>
      <c r="C32" s="21"/>
      <c r="D32" s="22" t="s">
        <v>38</v>
      </c>
      <c r="E32" s="22"/>
      <c r="F32" s="22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1"/>
      <c r="B33" s="21"/>
      <c r="C33" s="16"/>
      <c r="D33" s="22" t="s">
        <v>39</v>
      </c>
      <c r="E33" s="22"/>
      <c r="F33" s="22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1"/>
      <c r="B34" s="21"/>
      <c r="C34" s="15" t="s">
        <v>58</v>
      </c>
      <c r="D34" s="22" t="s">
        <v>51</v>
      </c>
      <c r="E34" s="22"/>
      <c r="F34" s="22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1"/>
      <c r="B35" s="21"/>
      <c r="C35" s="21"/>
      <c r="D35" s="22" t="s">
        <v>38</v>
      </c>
      <c r="E35" s="22"/>
      <c r="F35" s="22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21"/>
      <c r="B36" s="21"/>
      <c r="C36" s="16"/>
      <c r="D36" s="22" t="s">
        <v>39</v>
      </c>
      <c r="E36" s="22"/>
      <c r="F36" s="22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21"/>
      <c r="B37" s="21"/>
      <c r="C37" s="15" t="s">
        <v>59</v>
      </c>
      <c r="D37" s="22" t="s">
        <v>51</v>
      </c>
      <c r="E37" s="22"/>
      <c r="F37" s="22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1"/>
      <c r="B38" s="21"/>
      <c r="C38" s="21"/>
      <c r="D38" s="22" t="s">
        <v>38</v>
      </c>
      <c r="E38" s="22"/>
      <c r="F38" s="22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1"/>
      <c r="B39" s="16"/>
      <c r="C39" s="16"/>
      <c r="D39" s="22" t="s">
        <v>39</v>
      </c>
      <c r="E39" s="22"/>
      <c r="F39" s="22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21"/>
      <c r="B40" s="15" t="s">
        <v>60</v>
      </c>
      <c r="C40" s="15" t="s">
        <v>61</v>
      </c>
      <c r="D40" s="22" t="s">
        <v>62</v>
      </c>
      <c r="E40" s="22"/>
      <c r="F40" s="22"/>
      <c r="G40" s="24">
        <v>0.95</v>
      </c>
      <c r="H40" s="24">
        <v>0.95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21"/>
      <c r="B41" s="21"/>
      <c r="C41" s="21"/>
      <c r="D41" s="22" t="s">
        <v>38</v>
      </c>
      <c r="E41" s="22"/>
      <c r="F41" s="22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6"/>
      <c r="B42" s="16"/>
      <c r="C42" s="16"/>
      <c r="D42" s="22" t="s">
        <v>39</v>
      </c>
      <c r="E42" s="22"/>
      <c r="F42" s="22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5" t="s">
        <v>63</v>
      </c>
      <c r="B43" s="25"/>
      <c r="C43" s="25"/>
      <c r="D43" s="25"/>
      <c r="E43" s="25"/>
      <c r="F43" s="25"/>
      <c r="G43" s="25"/>
      <c r="H43" s="25"/>
      <c r="I43" s="25">
        <v>100</v>
      </c>
      <c r="J43" s="25"/>
      <c r="K43" s="25">
        <f>SUM(K16:K42)+N8</f>
        <v>98.999</v>
      </c>
      <c r="L43" s="25"/>
      <c r="M43" s="11"/>
      <c r="N43" s="11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F6:G7"/>
    <mergeCell ref="H6:I7"/>
    <mergeCell ref="J6:K7"/>
    <mergeCell ref="L6:M7"/>
    <mergeCell ref="A6:B12"/>
    <mergeCell ref="C6:D7"/>
  </mergeCells>
  <pageMargins left="0.7" right="0.7" top="0.75" bottom="0.75" header="0.3" footer="0.3"/>
  <pageSetup paperSize="9" scale="74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3"/>
  <sheetViews>
    <sheetView topLeftCell="A7" workbookViewId="0">
      <selection activeCell="K25" sqref="K25:L25"/>
    </sheetView>
  </sheetViews>
  <sheetFormatPr defaultColWidth="9" defaultRowHeight="13.5"/>
  <cols>
    <col min="1" max="1" width="7.125" customWidth="1"/>
    <col min="3" max="3" width="13.125" customWidth="1"/>
    <col min="5" max="5" width="11.6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89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65</v>
      </c>
      <c r="B5" s="5"/>
      <c r="C5" s="5" t="s">
        <v>66</v>
      </c>
      <c r="D5" s="5"/>
      <c r="E5" s="5"/>
      <c r="F5" s="5"/>
      <c r="G5" s="5"/>
      <c r="H5" s="5" t="s">
        <v>67</v>
      </c>
      <c r="I5" s="5"/>
      <c r="J5" s="5">
        <v>13811351085</v>
      </c>
      <c r="K5" s="5"/>
      <c r="L5" s="5"/>
      <c r="M5" s="5"/>
      <c r="N5" s="5"/>
    </row>
    <row r="6" ht="15.75" customHeight="1" spans="1:14">
      <c r="A6" s="6" t="s">
        <v>8</v>
      </c>
      <c r="B6" s="7"/>
      <c r="C6" s="5"/>
      <c r="D6" s="5"/>
      <c r="E6" s="5" t="s">
        <v>9</v>
      </c>
      <c r="F6" s="5" t="s">
        <v>10</v>
      </c>
      <c r="G6" s="5"/>
      <c r="H6" s="5" t="s">
        <v>11</v>
      </c>
      <c r="I6" s="5"/>
      <c r="J6" s="5" t="s">
        <v>12</v>
      </c>
      <c r="K6" s="5"/>
      <c r="L6" s="5" t="s">
        <v>13</v>
      </c>
      <c r="M6" s="5"/>
      <c r="N6" s="5" t="s">
        <v>14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15</v>
      </c>
      <c r="D8" s="10"/>
      <c r="E8" s="11">
        <v>454.184647</v>
      </c>
      <c r="F8" s="18">
        <v>454.184647</v>
      </c>
      <c r="G8" s="20"/>
      <c r="H8" s="5">
        <v>453.531877</v>
      </c>
      <c r="I8" s="5"/>
      <c r="J8" s="5" t="s">
        <v>16</v>
      </c>
      <c r="K8" s="5"/>
      <c r="L8" s="28">
        <f>H8/F8</f>
        <v>0.998562765156613</v>
      </c>
      <c r="M8" s="28"/>
      <c r="N8" s="5">
        <f>L8*10</f>
        <v>9.98562765156613</v>
      </c>
    </row>
    <row r="9" ht="15.75" customHeight="1" spans="1:14">
      <c r="A9" s="8"/>
      <c r="B9" s="9"/>
      <c r="C9" s="5" t="s">
        <v>17</v>
      </c>
      <c r="D9" s="5"/>
      <c r="E9" s="11">
        <v>454.184647</v>
      </c>
      <c r="F9" s="5">
        <f>F8</f>
        <v>454.184647</v>
      </c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15.75" customHeight="1" spans="1:14">
      <c r="A12" s="13"/>
      <c r="B12" s="14"/>
      <c r="C12" s="5" t="s">
        <v>21</v>
      </c>
      <c r="D12" s="5"/>
      <c r="E12" s="5"/>
      <c r="F12" s="5"/>
      <c r="G12" s="5"/>
      <c r="H12" s="5"/>
      <c r="I12" s="5"/>
      <c r="J12" s="5" t="s">
        <v>18</v>
      </c>
      <c r="K12" s="5"/>
      <c r="L12" s="5"/>
      <c r="M12" s="5"/>
      <c r="N12" s="5" t="s">
        <v>18</v>
      </c>
    </row>
    <row r="13" ht="25.5" customHeight="1" spans="1:14">
      <c r="A13" s="15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45.95" customHeight="1" spans="1:14">
      <c r="A14" s="16"/>
      <c r="B14" s="5" t="s">
        <v>90</v>
      </c>
      <c r="C14" s="5"/>
      <c r="D14" s="5"/>
      <c r="E14" s="5"/>
      <c r="F14" s="5"/>
      <c r="G14" s="5"/>
      <c r="H14" s="5" t="s">
        <v>91</v>
      </c>
      <c r="I14" s="5"/>
      <c r="J14" s="5"/>
      <c r="K14" s="5"/>
      <c r="L14" s="5"/>
      <c r="M14" s="5"/>
      <c r="N14" s="5"/>
    </row>
    <row r="15" ht="38.1" customHeight="1" spans="1:14">
      <c r="A15" s="15" t="s">
        <v>27</v>
      </c>
      <c r="B15" s="17" t="s">
        <v>28</v>
      </c>
      <c r="C15" s="17" t="s">
        <v>29</v>
      </c>
      <c r="D15" s="18" t="s">
        <v>30</v>
      </c>
      <c r="E15" s="19"/>
      <c r="F15" s="20"/>
      <c r="G15" s="5" t="s">
        <v>31</v>
      </c>
      <c r="H15" s="5" t="s">
        <v>32</v>
      </c>
      <c r="I15" s="18" t="s">
        <v>12</v>
      </c>
      <c r="J15" s="20"/>
      <c r="K15" s="18" t="s">
        <v>14</v>
      </c>
      <c r="L15" s="20"/>
      <c r="M15" s="18" t="s">
        <v>33</v>
      </c>
      <c r="N15" s="20"/>
    </row>
    <row r="16" ht="15.75" customHeight="1" spans="1:14">
      <c r="A16" s="21"/>
      <c r="B16" s="15" t="s">
        <v>70</v>
      </c>
      <c r="C16" s="15" t="s">
        <v>35</v>
      </c>
      <c r="D16" s="22" t="s">
        <v>92</v>
      </c>
      <c r="E16" s="22"/>
      <c r="F16" s="22"/>
      <c r="G16" s="5" t="s">
        <v>93</v>
      </c>
      <c r="H16" s="5" t="s">
        <v>93</v>
      </c>
      <c r="I16" s="5">
        <v>20</v>
      </c>
      <c r="J16" s="5"/>
      <c r="K16" s="5">
        <v>20</v>
      </c>
      <c r="L16" s="5"/>
      <c r="M16" s="5"/>
      <c r="N16" s="5"/>
    </row>
    <row r="17" ht="15.75" customHeight="1" spans="1:14">
      <c r="A17" s="21"/>
      <c r="B17" s="21"/>
      <c r="C17" s="21"/>
      <c r="D17" s="22" t="s">
        <v>38</v>
      </c>
      <c r="E17" s="22"/>
      <c r="F17" s="22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21"/>
      <c r="B18" s="21"/>
      <c r="C18" s="16"/>
      <c r="D18" s="22" t="s">
        <v>39</v>
      </c>
      <c r="E18" s="22"/>
      <c r="F18" s="22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21"/>
      <c r="B19" s="21"/>
      <c r="C19" s="15" t="s">
        <v>40</v>
      </c>
      <c r="D19" s="22" t="s">
        <v>94</v>
      </c>
      <c r="E19" s="22"/>
      <c r="F19" s="22"/>
      <c r="G19" s="27" t="s">
        <v>95</v>
      </c>
      <c r="H19" s="5" t="s">
        <v>95</v>
      </c>
      <c r="I19" s="5">
        <v>15</v>
      </c>
      <c r="J19" s="5"/>
      <c r="K19" s="5">
        <v>15</v>
      </c>
      <c r="L19" s="5"/>
      <c r="M19" s="5"/>
      <c r="N19" s="5"/>
    </row>
    <row r="20" ht="15.75" customHeight="1" spans="1:14">
      <c r="A20" s="21"/>
      <c r="B20" s="21"/>
      <c r="C20" s="21"/>
      <c r="D20" s="22" t="s">
        <v>38</v>
      </c>
      <c r="E20" s="22"/>
      <c r="F20" s="22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1"/>
      <c r="B21" s="21"/>
      <c r="C21" s="16"/>
      <c r="D21" s="22" t="s">
        <v>39</v>
      </c>
      <c r="E21" s="22"/>
      <c r="F21" s="22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21"/>
      <c r="B22" s="21"/>
      <c r="C22" s="15" t="s">
        <v>43</v>
      </c>
      <c r="D22" s="22" t="s">
        <v>96</v>
      </c>
      <c r="E22" s="22"/>
      <c r="F22" s="22"/>
      <c r="G22" s="5" t="s">
        <v>45</v>
      </c>
      <c r="H22" s="5" t="s">
        <v>45</v>
      </c>
      <c r="I22" s="5">
        <v>15</v>
      </c>
      <c r="J22" s="5"/>
      <c r="K22" s="5">
        <v>15</v>
      </c>
      <c r="L22" s="5"/>
      <c r="M22" s="5"/>
      <c r="N22" s="5"/>
    </row>
    <row r="23" ht="15.75" customHeight="1" spans="1:14">
      <c r="A23" s="21"/>
      <c r="B23" s="21"/>
      <c r="C23" s="21"/>
      <c r="D23" s="22" t="s">
        <v>38</v>
      </c>
      <c r="E23" s="22"/>
      <c r="F23" s="22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1"/>
      <c r="B24" s="16"/>
      <c r="C24" s="16"/>
      <c r="D24" s="22" t="s">
        <v>39</v>
      </c>
      <c r="E24" s="22"/>
      <c r="F24" s="22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21"/>
      <c r="B25" s="15" t="s">
        <v>46</v>
      </c>
      <c r="C25" s="5" t="s">
        <v>47</v>
      </c>
      <c r="D25" s="22" t="s">
        <v>48</v>
      </c>
      <c r="E25" s="22"/>
      <c r="F25" s="22"/>
      <c r="G25" s="5">
        <v>454.184647</v>
      </c>
      <c r="H25" s="5">
        <v>453.531877</v>
      </c>
      <c r="I25" s="5">
        <v>10</v>
      </c>
      <c r="J25" s="5"/>
      <c r="K25" s="12">
        <f>H25/G25*10</f>
        <v>9.98562765156613</v>
      </c>
      <c r="L25" s="12"/>
      <c r="M25" s="12"/>
      <c r="N25" s="12"/>
    </row>
    <row r="26" ht="15.75" customHeight="1" spans="1:14">
      <c r="A26" s="21"/>
      <c r="B26" s="21"/>
      <c r="C26" s="5" t="s">
        <v>50</v>
      </c>
      <c r="D26" s="22" t="s">
        <v>51</v>
      </c>
      <c r="E26" s="22"/>
      <c r="F26" s="22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1"/>
      <c r="B27" s="16"/>
      <c r="C27" s="5" t="s">
        <v>52</v>
      </c>
      <c r="D27" s="22" t="s">
        <v>51</v>
      </c>
      <c r="E27" s="22"/>
      <c r="F27" s="22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1"/>
      <c r="B28" s="15" t="s">
        <v>75</v>
      </c>
      <c r="C28" s="15" t="s">
        <v>54</v>
      </c>
      <c r="D28" s="22" t="s">
        <v>51</v>
      </c>
      <c r="E28" s="22"/>
      <c r="F28" s="22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1"/>
      <c r="B29" s="21"/>
      <c r="C29" s="21"/>
      <c r="D29" s="22" t="s">
        <v>38</v>
      </c>
      <c r="E29" s="22"/>
      <c r="F29" s="22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1"/>
      <c r="B30" s="21"/>
      <c r="C30" s="16"/>
      <c r="D30" s="22" t="s">
        <v>39</v>
      </c>
      <c r="E30" s="22"/>
      <c r="F30" s="22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21"/>
      <c r="B31" s="21"/>
      <c r="C31" s="15" t="s">
        <v>55</v>
      </c>
      <c r="D31" s="22" t="s">
        <v>76</v>
      </c>
      <c r="E31" s="22"/>
      <c r="F31" s="22"/>
      <c r="G31" s="27" t="s">
        <v>57</v>
      </c>
      <c r="H31" s="27" t="s">
        <v>57</v>
      </c>
      <c r="I31" s="5">
        <v>20</v>
      </c>
      <c r="J31" s="5"/>
      <c r="K31" s="5">
        <v>20</v>
      </c>
      <c r="L31" s="5"/>
      <c r="M31" s="5"/>
      <c r="N31" s="5"/>
    </row>
    <row r="32" ht="15.75" customHeight="1" spans="1:14">
      <c r="A32" s="21"/>
      <c r="B32" s="21"/>
      <c r="C32" s="21"/>
      <c r="D32" s="22" t="s">
        <v>38</v>
      </c>
      <c r="E32" s="22"/>
      <c r="F32" s="22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1"/>
      <c r="B33" s="21"/>
      <c r="C33" s="16"/>
      <c r="D33" s="22" t="s">
        <v>39</v>
      </c>
      <c r="E33" s="22"/>
      <c r="F33" s="22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1"/>
      <c r="B34" s="21"/>
      <c r="C34" s="15" t="s">
        <v>58</v>
      </c>
      <c r="D34" s="22" t="s">
        <v>51</v>
      </c>
      <c r="E34" s="22"/>
      <c r="F34" s="22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1"/>
      <c r="B35" s="21"/>
      <c r="C35" s="21"/>
      <c r="D35" s="22" t="s">
        <v>38</v>
      </c>
      <c r="E35" s="22"/>
      <c r="F35" s="22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21"/>
      <c r="B36" s="21"/>
      <c r="C36" s="16"/>
      <c r="D36" s="22" t="s">
        <v>39</v>
      </c>
      <c r="E36" s="22"/>
      <c r="F36" s="22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21"/>
      <c r="B37" s="21"/>
      <c r="C37" s="15" t="s">
        <v>59</v>
      </c>
      <c r="D37" s="22" t="s">
        <v>51</v>
      </c>
      <c r="E37" s="22"/>
      <c r="F37" s="22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1"/>
      <c r="B38" s="21"/>
      <c r="C38" s="21"/>
      <c r="D38" s="22" t="s">
        <v>38</v>
      </c>
      <c r="E38" s="22"/>
      <c r="F38" s="22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1"/>
      <c r="B39" s="16"/>
      <c r="C39" s="16"/>
      <c r="D39" s="22" t="s">
        <v>39</v>
      </c>
      <c r="E39" s="22"/>
      <c r="F39" s="22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21"/>
      <c r="B40" s="15" t="s">
        <v>60</v>
      </c>
      <c r="C40" s="15" t="s">
        <v>61</v>
      </c>
      <c r="D40" s="22" t="s">
        <v>62</v>
      </c>
      <c r="E40" s="22"/>
      <c r="F40" s="22"/>
      <c r="G40" s="24">
        <v>0.95</v>
      </c>
      <c r="H40" s="24">
        <v>0.95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21"/>
      <c r="B41" s="21"/>
      <c r="C41" s="21"/>
      <c r="D41" s="22" t="s">
        <v>38</v>
      </c>
      <c r="E41" s="22"/>
      <c r="F41" s="22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6"/>
      <c r="B42" s="16"/>
      <c r="C42" s="16"/>
      <c r="D42" s="22" t="s">
        <v>39</v>
      </c>
      <c r="E42" s="22"/>
      <c r="F42" s="22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5" t="s">
        <v>63</v>
      </c>
      <c r="B43" s="25"/>
      <c r="C43" s="25"/>
      <c r="D43" s="25"/>
      <c r="E43" s="25"/>
      <c r="F43" s="25"/>
      <c r="G43" s="25"/>
      <c r="H43" s="25"/>
      <c r="I43" s="25">
        <v>100</v>
      </c>
      <c r="J43" s="25"/>
      <c r="K43" s="25">
        <f>SUM(K16:K42)+N8</f>
        <v>99.9712553031322</v>
      </c>
      <c r="L43" s="25"/>
      <c r="M43" s="11"/>
      <c r="N43" s="11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F6:G7"/>
    <mergeCell ref="H6:I7"/>
    <mergeCell ref="J6:K7"/>
    <mergeCell ref="L6:M7"/>
    <mergeCell ref="A6:B12"/>
    <mergeCell ref="C6:D7"/>
  </mergeCells>
  <pageMargins left="0.7" right="0.7" top="0.75" bottom="0.75" header="0.3" footer="0.3"/>
  <pageSetup paperSize="9" scale="73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3"/>
  <sheetViews>
    <sheetView topLeftCell="A13" workbookViewId="0">
      <selection activeCell="O34" sqref="O34:O3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97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65</v>
      </c>
      <c r="B5" s="5"/>
      <c r="C5" s="5" t="s">
        <v>66</v>
      </c>
      <c r="D5" s="5"/>
      <c r="E5" s="5"/>
      <c r="F5" s="5"/>
      <c r="G5" s="5"/>
      <c r="H5" s="5" t="s">
        <v>67</v>
      </c>
      <c r="I5" s="5"/>
      <c r="J5" s="5">
        <v>13811351085</v>
      </c>
      <c r="K5" s="5"/>
      <c r="L5" s="5"/>
      <c r="M5" s="5"/>
      <c r="N5" s="5"/>
    </row>
    <row r="6" ht="15.75" customHeight="1" spans="1:14">
      <c r="A6" s="6" t="s">
        <v>8</v>
      </c>
      <c r="B6" s="7"/>
      <c r="C6" s="5"/>
      <c r="D6" s="5"/>
      <c r="E6" s="5" t="s">
        <v>9</v>
      </c>
      <c r="F6" s="5" t="s">
        <v>10</v>
      </c>
      <c r="G6" s="5"/>
      <c r="H6" s="5" t="s">
        <v>11</v>
      </c>
      <c r="I6" s="5"/>
      <c r="J6" s="5" t="s">
        <v>12</v>
      </c>
      <c r="K6" s="5"/>
      <c r="L6" s="5" t="s">
        <v>13</v>
      </c>
      <c r="M6" s="5"/>
      <c r="N6" s="5" t="s">
        <v>14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15</v>
      </c>
      <c r="D8" s="10"/>
      <c r="E8" s="11">
        <v>257.58</v>
      </c>
      <c r="F8" s="12">
        <f>E8</f>
        <v>257.58</v>
      </c>
      <c r="G8" s="12"/>
      <c r="H8" s="5">
        <v>257.202</v>
      </c>
      <c r="I8" s="5"/>
      <c r="J8" s="5" t="s">
        <v>16</v>
      </c>
      <c r="K8" s="5"/>
      <c r="L8" s="26">
        <f>H8/F9</f>
        <v>0.99853249475891</v>
      </c>
      <c r="M8" s="26"/>
      <c r="N8" s="5">
        <f>L8*10</f>
        <v>9.9853249475891</v>
      </c>
    </row>
    <row r="9" ht="15.75" customHeight="1" spans="1:14">
      <c r="A9" s="8"/>
      <c r="B9" s="9"/>
      <c r="C9" s="5" t="s">
        <v>17</v>
      </c>
      <c r="D9" s="5"/>
      <c r="E9" s="5">
        <f>E8</f>
        <v>257.58</v>
      </c>
      <c r="F9" s="5">
        <f>F8</f>
        <v>257.58</v>
      </c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15.75" customHeight="1" spans="1:14">
      <c r="A12" s="13"/>
      <c r="B12" s="14"/>
      <c r="C12" s="5" t="s">
        <v>21</v>
      </c>
      <c r="D12" s="5"/>
      <c r="E12" s="5"/>
      <c r="F12" s="5"/>
      <c r="G12" s="5"/>
      <c r="H12" s="5"/>
      <c r="I12" s="5"/>
      <c r="J12" s="5" t="s">
        <v>18</v>
      </c>
      <c r="K12" s="5"/>
      <c r="L12" s="5"/>
      <c r="M12" s="5"/>
      <c r="N12" s="5" t="s">
        <v>18</v>
      </c>
    </row>
    <row r="13" ht="25.5" customHeight="1" spans="1:14">
      <c r="A13" s="15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45.95" customHeight="1" spans="1:14">
      <c r="A14" s="16"/>
      <c r="B14" s="5" t="s">
        <v>98</v>
      </c>
      <c r="C14" s="5"/>
      <c r="D14" s="5"/>
      <c r="E14" s="5"/>
      <c r="F14" s="5"/>
      <c r="G14" s="5"/>
      <c r="H14" s="5" t="s">
        <v>98</v>
      </c>
      <c r="I14" s="5"/>
      <c r="J14" s="5"/>
      <c r="K14" s="5"/>
      <c r="L14" s="5"/>
      <c r="M14" s="5"/>
      <c r="N14" s="5"/>
    </row>
    <row r="15" ht="38.1" customHeight="1" spans="1:14">
      <c r="A15" s="15" t="s">
        <v>27</v>
      </c>
      <c r="B15" s="17" t="s">
        <v>28</v>
      </c>
      <c r="C15" s="17" t="s">
        <v>29</v>
      </c>
      <c r="D15" s="18" t="s">
        <v>30</v>
      </c>
      <c r="E15" s="19"/>
      <c r="F15" s="20"/>
      <c r="G15" s="5" t="s">
        <v>31</v>
      </c>
      <c r="H15" s="5" t="s">
        <v>32</v>
      </c>
      <c r="I15" s="18" t="s">
        <v>12</v>
      </c>
      <c r="J15" s="20"/>
      <c r="K15" s="18" t="s">
        <v>14</v>
      </c>
      <c r="L15" s="20"/>
      <c r="M15" s="18" t="s">
        <v>33</v>
      </c>
      <c r="N15" s="20"/>
    </row>
    <row r="16" ht="15.75" customHeight="1" spans="1:14">
      <c r="A16" s="21"/>
      <c r="B16" s="15" t="s">
        <v>70</v>
      </c>
      <c r="C16" s="15" t="s">
        <v>35</v>
      </c>
      <c r="D16" s="22" t="s">
        <v>99</v>
      </c>
      <c r="E16" s="22"/>
      <c r="F16" s="22"/>
      <c r="G16" s="5" t="s">
        <v>100</v>
      </c>
      <c r="H16" s="5" t="s">
        <v>100</v>
      </c>
      <c r="I16" s="5">
        <v>30</v>
      </c>
      <c r="J16" s="5"/>
      <c r="K16" s="5">
        <v>30</v>
      </c>
      <c r="L16" s="5"/>
      <c r="M16" s="5"/>
      <c r="N16" s="5"/>
    </row>
    <row r="17" ht="15.75" customHeight="1" spans="1:14">
      <c r="A17" s="21"/>
      <c r="B17" s="21"/>
      <c r="C17" s="21"/>
      <c r="D17" s="22" t="s">
        <v>38</v>
      </c>
      <c r="E17" s="22"/>
      <c r="F17" s="22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21"/>
      <c r="B18" s="21"/>
      <c r="C18" s="16"/>
      <c r="D18" s="22" t="s">
        <v>39</v>
      </c>
      <c r="E18" s="22"/>
      <c r="F18" s="22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21"/>
      <c r="B19" s="21"/>
      <c r="C19" s="15" t="s">
        <v>40</v>
      </c>
      <c r="D19" s="22" t="s">
        <v>101</v>
      </c>
      <c r="E19" s="22"/>
      <c r="F19" s="22"/>
      <c r="G19" s="5" t="s">
        <v>102</v>
      </c>
      <c r="H19" s="5" t="s">
        <v>102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1"/>
      <c r="B20" s="21"/>
      <c r="C20" s="21"/>
      <c r="D20" s="22" t="s">
        <v>38</v>
      </c>
      <c r="E20" s="22"/>
      <c r="F20" s="22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1"/>
      <c r="B21" s="21"/>
      <c r="C21" s="16"/>
      <c r="D21" s="22" t="s">
        <v>39</v>
      </c>
      <c r="E21" s="22"/>
      <c r="F21" s="22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21"/>
      <c r="B22" s="21"/>
      <c r="C22" s="15" t="s">
        <v>43</v>
      </c>
      <c r="D22" s="22" t="s">
        <v>51</v>
      </c>
      <c r="E22" s="22"/>
      <c r="F22" s="22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1"/>
      <c r="B23" s="21"/>
      <c r="C23" s="21"/>
      <c r="D23" s="22" t="s">
        <v>38</v>
      </c>
      <c r="E23" s="22"/>
      <c r="F23" s="22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1"/>
      <c r="B24" s="16"/>
      <c r="C24" s="16"/>
      <c r="D24" s="22" t="s">
        <v>39</v>
      </c>
      <c r="E24" s="22"/>
      <c r="F24" s="22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21"/>
      <c r="B25" s="15" t="s">
        <v>46</v>
      </c>
      <c r="C25" s="5" t="s">
        <v>47</v>
      </c>
      <c r="D25" s="23" t="s">
        <v>48</v>
      </c>
      <c r="E25" s="23"/>
      <c r="F25" s="23"/>
      <c r="G25" s="5">
        <v>259.2</v>
      </c>
      <c r="H25" s="5">
        <v>257.202</v>
      </c>
      <c r="I25" s="5">
        <v>10</v>
      </c>
      <c r="J25" s="5"/>
      <c r="K25" s="12">
        <f>H25/G25*10</f>
        <v>9.92291666666667</v>
      </c>
      <c r="L25" s="12"/>
      <c r="M25" s="12" t="s">
        <v>103</v>
      </c>
      <c r="N25" s="12"/>
    </row>
    <row r="26" ht="15.75" customHeight="1" spans="1:14">
      <c r="A26" s="21"/>
      <c r="B26" s="21"/>
      <c r="C26" s="5" t="s">
        <v>50</v>
      </c>
      <c r="D26" s="22" t="s">
        <v>51</v>
      </c>
      <c r="E26" s="22"/>
      <c r="F26" s="22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1"/>
      <c r="B27" s="16"/>
      <c r="C27" s="5" t="s">
        <v>52</v>
      </c>
      <c r="D27" s="22" t="s">
        <v>51</v>
      </c>
      <c r="E27" s="22"/>
      <c r="F27" s="22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1"/>
      <c r="B28" s="15" t="s">
        <v>75</v>
      </c>
      <c r="C28" s="15" t="s">
        <v>54</v>
      </c>
      <c r="D28" s="22" t="s">
        <v>51</v>
      </c>
      <c r="E28" s="22"/>
      <c r="F28" s="22"/>
      <c r="H28" s="5"/>
      <c r="I28" s="5"/>
      <c r="J28" s="5"/>
      <c r="K28" s="5"/>
      <c r="L28" s="5"/>
      <c r="M28" s="5"/>
      <c r="N28" s="5"/>
    </row>
    <row r="29" ht="15.75" customHeight="1" spans="1:14">
      <c r="A29" s="21"/>
      <c r="B29" s="21"/>
      <c r="C29" s="21"/>
      <c r="D29" s="22" t="s">
        <v>38</v>
      </c>
      <c r="E29" s="22"/>
      <c r="F29" s="22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1"/>
      <c r="B30" s="21"/>
      <c r="C30" s="16"/>
      <c r="D30" s="22" t="s">
        <v>39</v>
      </c>
      <c r="E30" s="22"/>
      <c r="F30" s="22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21"/>
      <c r="B31" s="21"/>
      <c r="C31" s="15" t="s">
        <v>55</v>
      </c>
      <c r="D31" s="22" t="s">
        <v>104</v>
      </c>
      <c r="E31" s="22"/>
      <c r="F31" s="22"/>
      <c r="G31" s="5" t="s">
        <v>105</v>
      </c>
      <c r="H31" s="5" t="s">
        <v>105</v>
      </c>
      <c r="I31" s="5">
        <v>20</v>
      </c>
      <c r="J31" s="5"/>
      <c r="K31" s="5">
        <v>20</v>
      </c>
      <c r="L31" s="5"/>
      <c r="M31" s="5"/>
      <c r="N31" s="5"/>
    </row>
    <row r="32" ht="15.75" customHeight="1" spans="1:14">
      <c r="A32" s="21"/>
      <c r="B32" s="21"/>
      <c r="C32" s="21"/>
      <c r="D32" s="22" t="s">
        <v>38</v>
      </c>
      <c r="E32" s="22"/>
      <c r="F32" s="22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1"/>
      <c r="B33" s="21"/>
      <c r="C33" s="16"/>
      <c r="D33" s="22" t="s">
        <v>39</v>
      </c>
      <c r="E33" s="22"/>
      <c r="F33" s="22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1"/>
      <c r="B34" s="21"/>
      <c r="C34" s="15" t="s">
        <v>58</v>
      </c>
      <c r="D34" s="22" t="s">
        <v>51</v>
      </c>
      <c r="E34" s="22"/>
      <c r="F34" s="22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1"/>
      <c r="B35" s="21"/>
      <c r="C35" s="21"/>
      <c r="D35" s="22" t="s">
        <v>38</v>
      </c>
      <c r="E35" s="22"/>
      <c r="F35" s="22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21"/>
      <c r="B36" s="21"/>
      <c r="C36" s="16"/>
      <c r="D36" s="22" t="s">
        <v>39</v>
      </c>
      <c r="E36" s="22"/>
      <c r="F36" s="22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21"/>
      <c r="B37" s="21"/>
      <c r="C37" s="15" t="s">
        <v>59</v>
      </c>
      <c r="D37" s="22" t="s">
        <v>51</v>
      </c>
      <c r="E37" s="22"/>
      <c r="F37" s="22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1"/>
      <c r="B38" s="21"/>
      <c r="C38" s="21"/>
      <c r="D38" s="22" t="s">
        <v>38</v>
      </c>
      <c r="E38" s="22"/>
      <c r="F38" s="22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1"/>
      <c r="B39" s="16"/>
      <c r="C39" s="16"/>
      <c r="D39" s="22" t="s">
        <v>39</v>
      </c>
      <c r="E39" s="22"/>
      <c r="F39" s="22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21"/>
      <c r="B40" s="15" t="s">
        <v>60</v>
      </c>
      <c r="C40" s="15" t="s">
        <v>61</v>
      </c>
      <c r="D40" s="22" t="s">
        <v>106</v>
      </c>
      <c r="E40" s="22"/>
      <c r="F40" s="22"/>
      <c r="G40" s="24">
        <v>0.95</v>
      </c>
      <c r="H40" s="24">
        <v>0.95</v>
      </c>
      <c r="I40" s="5">
        <v>20</v>
      </c>
      <c r="J40" s="5"/>
      <c r="K40" s="5">
        <v>20</v>
      </c>
      <c r="L40" s="5"/>
      <c r="M40" s="5"/>
      <c r="N40" s="5"/>
    </row>
    <row r="41" ht="15.75" customHeight="1" spans="1:14">
      <c r="A41" s="21"/>
      <c r="B41" s="21"/>
      <c r="C41" s="21"/>
      <c r="D41" s="22" t="s">
        <v>38</v>
      </c>
      <c r="E41" s="22"/>
      <c r="F41" s="22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6"/>
      <c r="B42" s="16"/>
      <c r="C42" s="16"/>
      <c r="D42" s="22" t="s">
        <v>39</v>
      </c>
      <c r="E42" s="22"/>
      <c r="F42" s="22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5" t="s">
        <v>63</v>
      </c>
      <c r="B43" s="25"/>
      <c r="C43" s="25"/>
      <c r="D43" s="25"/>
      <c r="E43" s="25"/>
      <c r="F43" s="25"/>
      <c r="G43" s="25"/>
      <c r="H43" s="25"/>
      <c r="I43" s="25">
        <v>100</v>
      </c>
      <c r="J43" s="25"/>
      <c r="K43" s="25">
        <f>SUM(K16:K42)+N8</f>
        <v>99.9082416142558</v>
      </c>
      <c r="L43" s="25"/>
      <c r="M43" s="11"/>
      <c r="N43" s="11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F6:G7"/>
    <mergeCell ref="H6:I7"/>
    <mergeCell ref="J6:K7"/>
    <mergeCell ref="L6:M7"/>
    <mergeCell ref="A6:B12"/>
    <mergeCell ref="C6:D7"/>
  </mergeCells>
  <pageMargins left="0.7" right="0.7" top="0.75" bottom="0.75" header="0.3" footer="0.3"/>
  <pageSetup paperSize="9" scale="75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  <pageSetUpPr fitToPage="1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107</v>
      </c>
      <c r="B1" s="1"/>
      <c r="C1" s="1"/>
      <c r="D1" s="1"/>
    </row>
    <row r="2" ht="80.1" customHeight="1" spans="1:4">
      <c r="A2" s="2" t="s">
        <v>108</v>
      </c>
      <c r="B2" s="2"/>
      <c r="C2" s="2"/>
      <c r="D2" s="2"/>
    </row>
    <row r="3" ht="80.1" customHeight="1" spans="1:4">
      <c r="A3" s="2" t="s">
        <v>109</v>
      </c>
      <c r="B3" s="2"/>
      <c r="C3" s="2"/>
      <c r="D3" s="2"/>
    </row>
    <row r="4" ht="80.1" customHeight="1" spans="1:4">
      <c r="A4" s="2" t="s">
        <v>110</v>
      </c>
      <c r="B4" s="2"/>
      <c r="C4" s="2"/>
      <c r="D4" s="2"/>
    </row>
    <row r="5" ht="80.1" customHeight="1" spans="1:4">
      <c r="A5" s="2" t="s">
        <v>111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scale="52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专家宿舍改造</vt:lpstr>
      <vt:lpstr>补充运行经费9.13</vt:lpstr>
      <vt:lpstr>追加临辅</vt:lpstr>
      <vt:lpstr>补充运行经费454</vt:lpstr>
      <vt:lpstr>物业管理-3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Y</cp:lastModifiedBy>
  <dcterms:created xsi:type="dcterms:W3CDTF">2006-09-16T03:21:00Z</dcterms:created>
  <cp:lastPrinted>2025-02-15T09:33:00Z</cp:lastPrinted>
  <dcterms:modified xsi:type="dcterms:W3CDTF">2025-09-25T06:43:52Z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87ACB4CE547F4EBDACED458ED098EE57</vt:lpwstr>
  </property>
</Properties>
</file>